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45" windowWidth="11235" windowHeight="10050" activeTab="0"/>
  </bookViews>
  <sheets>
    <sheet name="UG Enrl by County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<sst xmlns="http://schemas.openxmlformats.org/spreadsheetml/2006/main" count="92" uniqueCount="82">
  <si>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</si>
  <si>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</si>
  <si>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</si>
  <si>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</si>
  <si>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</si>
  <si>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</si>
  <si>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</si>
  <si>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</si>
  <si>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OUTSIDE USA</t>
  </si>
  <si>
    <t>UNDISCLOSED</t>
  </si>
  <si>
    <t xml:space="preserve"> </t>
  </si>
  <si>
    <t>OTHER STATES</t>
  </si>
  <si>
    <t>%</t>
  </si>
  <si>
    <t>COUNTY</t>
  </si>
  <si>
    <t>ALL UNDERGRADUATE, FIRST-TIME, AND NEW TRANSFERS</t>
  </si>
  <si>
    <t xml:space="preserve">ENROLLMENT BY COUNTY AND ATTENDANCE </t>
  </si>
  <si>
    <t>BUFFALO STATE</t>
  </si>
  <si>
    <t>[Institutional Research Home]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</si>
  <si>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</si>
  <si>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</si>
  <si>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</si>
  <si>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</si>
  <si>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</si>
  <si>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</si>
  <si>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</si>
  <si>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</si>
  <si>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</si>
  <si>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</si>
  <si>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</si>
  <si>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</si>
  <si>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</si>
  <si>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</si>
  <si>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</si>
  <si>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</si>
  <si>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</si>
  <si>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</si>
  <si>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</si>
  <si>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</si>
  <si>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</si>
  <si>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</si>
  <si>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</si>
  <si>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</si>
  <si>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</si>
  <si>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</si>
  <si>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</si>
  <si>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</si>
  <si>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</si>
  <si>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</si>
  <si>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</si>
  <si>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</si>
  <si>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</si>
  <si>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</si>
  <si>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</si>
  <si>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Queens</t>
  </si>
  <si>
    <t>Rensselaer</t>
  </si>
  <si>
    <t>Rockland</t>
  </si>
  <si>
    <t>Saratoga</t>
  </si>
  <si>
    <t>Schenectady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</si>
  <si>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</si>
  <si>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</si>
  <si>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</si>
  <si>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</si>
  <si>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</si>
  <si>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</si>
  <si>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</si>
  <si>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</si>
  <si>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</si>
  <si>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</si>
  <si>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</si>
  <si>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</si>
  <si>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</si>
  <si>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</si>
  <si>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</si>
  <si>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Allegany</t>
  </si>
  <si>
    <t>Kings</t>
  </si>
  <si>
    <t>New York</t>
  </si>
  <si>
    <t>Putnam</t>
  </si>
  <si>
    <t>Richmond</t>
  </si>
  <si>
    <t>Spring 2014</t>
  </si>
  <si>
    <t>[Spring 2014 - Fact Sheet]</t>
  </si>
  <si>
    <t>Total UG Contracts</t>
  </si>
  <si>
    <t>Total UG and Contracts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</si>
</sst>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3">
    <font>
      <sz val="10"/>
      <name val="Arial"/>
      <family val="0"/>
    </font>
    <font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9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65" fontId="5" fillId="34" borderId="0" xfId="42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65" fontId="5" fillId="33" borderId="0" xfId="42" applyNumberFormat="1" applyFont="1" applyFill="1" applyBorder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NumberFormat="1" applyFont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53" applyFont="1" applyFill="1" applyBorder="1" applyAlignment="1" applyProtection="1">
      <alignment horizontal="center"/>
      <protection/>
    </xf>
    <xf numFmtId="0" fontId="25" fillId="33" borderId="0" xfId="53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df01.htm" TargetMode="External" /><Relationship Id="rId2" Type="http://schemas.openxmlformats.org/officeDocument/2006/relationships/hyperlink" Target="index.html" TargetMode="External" /><Relationship Id="rId3" Type="http://schemas.openxmlformats.org/officeDocument/2006/relationships/hyperlink" Target="..\factspring14.html" TargetMode="External" /><Relationship Id="rId4" Type="http://schemas.openxmlformats.org/officeDocument/2006/relationships/hyperlink" Target="..\..\index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80" zoomScaleNormal="80" zoomScalePageLayoutView="0" workbookViewId="0" topLeftCell="A1">
      <selection activeCell="Q26" sqref="Q26"/>
    </sheetView>
  </sheetViews>
  <sheetFormatPr defaultColWidth="9.140625" defaultRowHeight="12.75"/>
  <cols>
    <col min="1" max="1" width="22.8515625" style="1" customWidth="1"/>
    <col min="2" max="9" width="14.28125" style="1" customWidth="1"/>
    <col min="10" max="16384" width="9.140625" style="1" customWidth="1"/>
  </cols>
  <sheetData>
    <row r="1" spans="1:9" ht="18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8">
      <c r="A3" s="16" t="s">
        <v>15</v>
      </c>
      <c r="B3" s="16"/>
      <c r="C3" s="16"/>
      <c r="D3" s="16"/>
      <c r="E3" s="16"/>
      <c r="F3" s="16"/>
      <c r="G3" s="16"/>
      <c r="H3" s="16"/>
      <c r="I3" s="16"/>
    </row>
    <row r="4" spans="1:9" ht="18">
      <c r="A4" s="16" t="s">
        <v>78</v>
      </c>
      <c r="B4" s="16"/>
      <c r="C4" s="16"/>
      <c r="D4" s="16"/>
      <c r="E4" s="16"/>
      <c r="F4" s="16"/>
      <c r="G4" s="16"/>
      <c r="H4" s="16"/>
      <c r="I4" s="16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3"/>
      <c r="B6" s="17" t="s">
        <v>5</v>
      </c>
      <c r="C6" s="17"/>
      <c r="D6" s="17"/>
      <c r="E6" s="17"/>
      <c r="F6" s="17" t="s">
        <v>6</v>
      </c>
      <c r="G6" s="17"/>
      <c r="H6" s="17" t="s">
        <v>7</v>
      </c>
      <c r="I6" s="17"/>
    </row>
    <row r="7" spans="1:9" ht="15.75">
      <c r="A7" s="3"/>
      <c r="B7" s="4"/>
      <c r="C7" s="4"/>
      <c r="D7" s="4" t="s">
        <v>0</v>
      </c>
      <c r="E7" s="4" t="s">
        <v>1</v>
      </c>
      <c r="F7" s="4" t="s">
        <v>0</v>
      </c>
      <c r="G7" s="4" t="s">
        <v>1</v>
      </c>
      <c r="H7" s="4" t="s">
        <v>0</v>
      </c>
      <c r="I7" s="4" t="s">
        <v>1</v>
      </c>
    </row>
    <row r="8" spans="1:9" ht="15.75">
      <c r="A8" s="3" t="s">
        <v>13</v>
      </c>
      <c r="B8" s="4" t="s">
        <v>2</v>
      </c>
      <c r="C8" s="4" t="s">
        <v>12</v>
      </c>
      <c r="D8" s="4" t="s">
        <v>3</v>
      </c>
      <c r="E8" s="4" t="s">
        <v>3</v>
      </c>
      <c r="F8" s="4" t="s">
        <v>3</v>
      </c>
      <c r="G8" s="4" t="s">
        <v>3</v>
      </c>
      <c r="H8" s="4" t="s">
        <v>3</v>
      </c>
      <c r="I8" s="4" t="s">
        <v>3</v>
      </c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5" t="s">
        <v>2</v>
      </c>
      <c r="B10" s="6">
        <f>SUM(B12,B75,B76,B77)</f>
        <v>8555</v>
      </c>
      <c r="C10" s="7">
        <f>B10/B10*100</f>
        <v>100</v>
      </c>
      <c r="D10" s="6">
        <f aca="true" t="shared" si="0" ref="D10:I10">SUM(D12,D75,D76,D77)</f>
        <v>7481</v>
      </c>
      <c r="E10" s="6">
        <f t="shared" si="0"/>
        <v>1074</v>
      </c>
      <c r="F10" s="6">
        <f t="shared" si="0"/>
        <v>54</v>
      </c>
      <c r="G10" s="6">
        <f t="shared" si="0"/>
        <v>10</v>
      </c>
      <c r="H10" s="6">
        <f t="shared" si="0"/>
        <v>399</v>
      </c>
      <c r="I10" s="6">
        <f t="shared" si="0"/>
        <v>115</v>
      </c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8" t="s">
        <v>4</v>
      </c>
      <c r="B12" s="9">
        <f>SUM(B13:B72)</f>
        <v>8311</v>
      </c>
      <c r="C12" s="10">
        <f>B12/B10*100</f>
        <v>97.1478667445938</v>
      </c>
      <c r="D12" s="9">
        <f aca="true" t="shared" si="1" ref="D12:I12">SUM(D13:D72)</f>
        <v>7251</v>
      </c>
      <c r="E12" s="9">
        <f t="shared" si="1"/>
        <v>1060</v>
      </c>
      <c r="F12" s="9">
        <f t="shared" si="1"/>
        <v>49</v>
      </c>
      <c r="G12" s="9">
        <f t="shared" si="1"/>
        <v>9</v>
      </c>
      <c r="H12" s="9">
        <f t="shared" si="1"/>
        <v>383</v>
      </c>
      <c r="I12" s="9">
        <f t="shared" si="1"/>
        <v>113</v>
      </c>
    </row>
    <row r="13" spans="1:9" ht="15">
      <c r="A13" s="11" t="s">
        <v>18</v>
      </c>
      <c r="B13" s="9">
        <f>SUM(D13:E13)</f>
        <v>44</v>
      </c>
      <c r="C13" s="10">
        <f>B13/B10*100</f>
        <v>0.5143191116306254</v>
      </c>
      <c r="D13" s="12">
        <v>43</v>
      </c>
      <c r="E13" s="12">
        <v>1</v>
      </c>
      <c r="F13" s="12"/>
      <c r="G13" s="12"/>
      <c r="H13" s="12"/>
      <c r="I13" s="12"/>
    </row>
    <row r="14" spans="1:9" ht="15">
      <c r="A14" s="11" t="s">
        <v>73</v>
      </c>
      <c r="B14" s="9">
        <f aca="true" t="shared" si="2" ref="B14:B72">SUM(D14:E14)</f>
        <v>15</v>
      </c>
      <c r="C14" s="10">
        <f>B14/B10*100</f>
        <v>0.17533606078316774</v>
      </c>
      <c r="D14" s="12">
        <v>13</v>
      </c>
      <c r="E14" s="12">
        <v>2</v>
      </c>
      <c r="F14" s="12"/>
      <c r="G14" s="12"/>
      <c r="H14" s="12"/>
      <c r="I14" s="12"/>
    </row>
    <row r="15" spans="1:9" ht="15">
      <c r="A15" s="11" t="s">
        <v>19</v>
      </c>
      <c r="B15" s="9">
        <f t="shared" si="2"/>
        <v>338</v>
      </c>
      <c r="C15" s="10">
        <f>B15/B10*100</f>
        <v>3.950905902980713</v>
      </c>
      <c r="D15" s="12">
        <v>327</v>
      </c>
      <c r="E15" s="12">
        <v>11</v>
      </c>
      <c r="F15" s="12">
        <v>4</v>
      </c>
      <c r="G15" s="12"/>
      <c r="H15" s="12">
        <v>10</v>
      </c>
      <c r="I15" s="12"/>
    </row>
    <row r="16" spans="1:9" ht="15">
      <c r="A16" s="11" t="s">
        <v>20</v>
      </c>
      <c r="B16" s="9">
        <f t="shared" si="2"/>
        <v>50</v>
      </c>
      <c r="C16" s="10">
        <f>B16/B10*100</f>
        <v>0.5844535359438925</v>
      </c>
      <c r="D16" s="12">
        <v>46</v>
      </c>
      <c r="E16" s="12">
        <v>4</v>
      </c>
      <c r="F16" s="12"/>
      <c r="G16" s="12"/>
      <c r="H16" s="12">
        <v>2</v>
      </c>
      <c r="I16" s="12">
        <v>3</v>
      </c>
    </row>
    <row r="17" spans="1:9" ht="15">
      <c r="A17" s="11" t="s">
        <v>21</v>
      </c>
      <c r="B17" s="9">
        <f t="shared" si="2"/>
        <v>37</v>
      </c>
      <c r="C17" s="10">
        <f>B17/B10*100</f>
        <v>0.43249561659848046</v>
      </c>
      <c r="D17" s="12">
        <v>34</v>
      </c>
      <c r="E17" s="12">
        <v>3</v>
      </c>
      <c r="F17" s="12"/>
      <c r="G17" s="12"/>
      <c r="H17" s="12">
        <v>3</v>
      </c>
      <c r="I17" s="12"/>
    </row>
    <row r="18" spans="1:9" ht="15">
      <c r="A18" s="11" t="s">
        <v>22</v>
      </c>
      <c r="B18" s="9">
        <f t="shared" si="2"/>
        <v>23</v>
      </c>
      <c r="C18" s="10">
        <f>B18/B10*100</f>
        <v>0.26884862653419056</v>
      </c>
      <c r="D18" s="12">
        <v>22</v>
      </c>
      <c r="E18" s="12">
        <v>1</v>
      </c>
      <c r="F18" s="12"/>
      <c r="G18" s="12"/>
      <c r="H18" s="12"/>
      <c r="I18" s="12"/>
    </row>
    <row r="19" spans="1:9" ht="15">
      <c r="A19" s="11" t="s">
        <v>23</v>
      </c>
      <c r="B19" s="9">
        <f t="shared" si="2"/>
        <v>48</v>
      </c>
      <c r="C19" s="10">
        <f>B19/B10*100</f>
        <v>0.5610753945061367</v>
      </c>
      <c r="D19" s="12">
        <v>44</v>
      </c>
      <c r="E19" s="12">
        <v>4</v>
      </c>
      <c r="F19" s="12"/>
      <c r="G19" s="12"/>
      <c r="H19" s="12">
        <v>1</v>
      </c>
      <c r="I19" s="12"/>
    </row>
    <row r="20" spans="1:9" ht="15">
      <c r="A20" s="11" t="s">
        <v>24</v>
      </c>
      <c r="B20" s="9">
        <f t="shared" si="2"/>
        <v>21</v>
      </c>
      <c r="C20" s="10">
        <f>B20/B10*100</f>
        <v>0.24547048509643482</v>
      </c>
      <c r="D20" s="12">
        <v>21</v>
      </c>
      <c r="E20" s="12"/>
      <c r="F20" s="12"/>
      <c r="G20" s="12"/>
      <c r="H20" s="12"/>
      <c r="I20" s="12"/>
    </row>
    <row r="21" spans="1:9" ht="15">
      <c r="A21" s="11" t="s">
        <v>25</v>
      </c>
      <c r="B21" s="9">
        <f t="shared" si="2"/>
        <v>3</v>
      </c>
      <c r="C21" s="10">
        <f>B21/B10*100</f>
        <v>0.03506721215663355</v>
      </c>
      <c r="D21" s="12">
        <v>3</v>
      </c>
      <c r="E21" s="12"/>
      <c r="F21" s="12"/>
      <c r="G21" s="12"/>
      <c r="H21" s="12"/>
      <c r="I21" s="12"/>
    </row>
    <row r="22" spans="1:9" ht="15">
      <c r="A22" s="11" t="s">
        <v>26</v>
      </c>
      <c r="B22" s="9">
        <f t="shared" si="2"/>
        <v>4</v>
      </c>
      <c r="C22" s="10">
        <f>B22/B10*100</f>
        <v>0.0467562828755114</v>
      </c>
      <c r="D22" s="12">
        <v>4</v>
      </c>
      <c r="E22" s="12"/>
      <c r="F22" s="12"/>
      <c r="G22" s="12"/>
      <c r="H22" s="12"/>
      <c r="I22" s="12"/>
    </row>
    <row r="23" spans="1:9" ht="15">
      <c r="A23" s="11" t="s">
        <v>27</v>
      </c>
      <c r="B23" s="9">
        <f t="shared" si="2"/>
        <v>2</v>
      </c>
      <c r="C23" s="10">
        <f>B23/B10*100</f>
        <v>0.0233781414377557</v>
      </c>
      <c r="D23" s="12">
        <v>2</v>
      </c>
      <c r="E23" s="12"/>
      <c r="F23" s="12"/>
      <c r="G23" s="12"/>
      <c r="H23" s="12"/>
      <c r="I23" s="12"/>
    </row>
    <row r="24" spans="1:9" ht="15">
      <c r="A24" s="11" t="s">
        <v>28</v>
      </c>
      <c r="B24" s="9">
        <f t="shared" si="2"/>
        <v>8</v>
      </c>
      <c r="C24" s="10">
        <f>B24/B10*100</f>
        <v>0.0935125657510228</v>
      </c>
      <c r="D24" s="12">
        <v>8</v>
      </c>
      <c r="E24" s="12"/>
      <c r="F24" s="12"/>
      <c r="G24" s="12"/>
      <c r="H24" s="12"/>
      <c r="I24" s="12"/>
    </row>
    <row r="25" spans="1:9" ht="15">
      <c r="A25" s="11" t="s">
        <v>29</v>
      </c>
      <c r="B25" s="9">
        <f t="shared" si="2"/>
        <v>2</v>
      </c>
      <c r="C25" s="10">
        <f>B25/B10*100</f>
        <v>0.0233781414377557</v>
      </c>
      <c r="D25" s="12">
        <v>2</v>
      </c>
      <c r="E25" s="12"/>
      <c r="F25" s="12"/>
      <c r="G25" s="12"/>
      <c r="H25" s="12"/>
      <c r="I25" s="12"/>
    </row>
    <row r="26" spans="1:9" ht="15">
      <c r="A26" s="11" t="s">
        <v>30</v>
      </c>
      <c r="B26" s="9">
        <f t="shared" si="2"/>
        <v>38</v>
      </c>
      <c r="C26" s="10">
        <f>B26/B10*100</f>
        <v>0.44418468731735833</v>
      </c>
      <c r="D26" s="12">
        <v>37</v>
      </c>
      <c r="E26" s="12">
        <v>1</v>
      </c>
      <c r="F26" s="12"/>
      <c r="G26" s="12"/>
      <c r="H26" s="12">
        <v>3</v>
      </c>
      <c r="I26" s="12"/>
    </row>
    <row r="27" spans="1:9" ht="15">
      <c r="A27" s="11" t="s">
        <v>31</v>
      </c>
      <c r="B27" s="9">
        <f t="shared" si="2"/>
        <v>4640</v>
      </c>
      <c r="C27" s="10">
        <f>B27/B10*100</f>
        <v>54.23728813559322</v>
      </c>
      <c r="D27" s="12">
        <v>3854</v>
      </c>
      <c r="E27" s="12">
        <v>786</v>
      </c>
      <c r="F27" s="12">
        <v>28</v>
      </c>
      <c r="G27" s="12">
        <v>8</v>
      </c>
      <c r="H27" s="12">
        <v>241</v>
      </c>
      <c r="I27" s="12">
        <v>91</v>
      </c>
    </row>
    <row r="28" spans="1:9" ht="15">
      <c r="A28" s="11" t="s">
        <v>32</v>
      </c>
      <c r="B28" s="9">
        <f t="shared" si="2"/>
        <v>3</v>
      </c>
      <c r="C28" s="10">
        <f>B28/B10*100</f>
        <v>0.03506721215663355</v>
      </c>
      <c r="D28" s="12">
        <v>2</v>
      </c>
      <c r="E28" s="12">
        <v>1</v>
      </c>
      <c r="F28" s="12"/>
      <c r="G28" s="12"/>
      <c r="H28" s="12"/>
      <c r="I28" s="12"/>
    </row>
    <row r="29" spans="1:9" ht="15">
      <c r="A29" s="11" t="s">
        <v>33</v>
      </c>
      <c r="B29" s="9">
        <f t="shared" si="2"/>
        <v>5</v>
      </c>
      <c r="C29" s="10">
        <f>B29/B10*100</f>
        <v>0.058445353594389245</v>
      </c>
      <c r="D29" s="12">
        <v>4</v>
      </c>
      <c r="E29" s="12">
        <v>1</v>
      </c>
      <c r="F29" s="12"/>
      <c r="G29" s="12"/>
      <c r="H29" s="12"/>
      <c r="I29" s="12"/>
    </row>
    <row r="30" spans="1:9" ht="15">
      <c r="A30" s="11" t="s">
        <v>34</v>
      </c>
      <c r="B30" s="9">
        <f t="shared" si="2"/>
        <v>7</v>
      </c>
      <c r="C30" s="10">
        <f>B30/B10*100</f>
        <v>0.08182349503214494</v>
      </c>
      <c r="D30" s="12">
        <v>7</v>
      </c>
      <c r="E30" s="12"/>
      <c r="F30" s="12"/>
      <c r="G30" s="12"/>
      <c r="H30" s="12"/>
      <c r="I30" s="12"/>
    </row>
    <row r="31" spans="1:9" ht="15">
      <c r="A31" s="11" t="s">
        <v>35</v>
      </c>
      <c r="B31" s="9">
        <f t="shared" si="2"/>
        <v>48</v>
      </c>
      <c r="C31" s="10">
        <f>B31/B10*100</f>
        <v>0.5610753945061367</v>
      </c>
      <c r="D31" s="12">
        <v>41</v>
      </c>
      <c r="E31" s="12">
        <v>7</v>
      </c>
      <c r="F31" s="12"/>
      <c r="G31" s="12"/>
      <c r="H31" s="12">
        <v>1</v>
      </c>
      <c r="I31" s="12"/>
    </row>
    <row r="32" spans="1:9" ht="15">
      <c r="A32" s="11" t="s">
        <v>36</v>
      </c>
      <c r="B32" s="9">
        <f t="shared" si="2"/>
        <v>3</v>
      </c>
      <c r="C32" s="10">
        <f>B32/B10*100</f>
        <v>0.03506721215663355</v>
      </c>
      <c r="D32" s="12">
        <v>3</v>
      </c>
      <c r="E32" s="12"/>
      <c r="F32" s="12"/>
      <c r="G32" s="12"/>
      <c r="H32" s="12"/>
      <c r="I32" s="12"/>
    </row>
    <row r="33" spans="1:9" ht="15">
      <c r="A33" s="11" t="s">
        <v>37</v>
      </c>
      <c r="B33" s="9">
        <f t="shared" si="2"/>
        <v>11</v>
      </c>
      <c r="C33" s="10">
        <f>B33/B10*100</f>
        <v>0.12857977790765635</v>
      </c>
      <c r="D33" s="12">
        <v>10</v>
      </c>
      <c r="E33" s="12">
        <v>1</v>
      </c>
      <c r="F33" s="12"/>
      <c r="G33" s="12"/>
      <c r="H33" s="12">
        <v>1</v>
      </c>
      <c r="I33" s="12"/>
    </row>
    <row r="34" spans="1:9" ht="15">
      <c r="A34" s="11" t="s">
        <v>38</v>
      </c>
      <c r="B34" s="9">
        <f t="shared" si="2"/>
        <v>7</v>
      </c>
      <c r="C34" s="10">
        <f>B34/B10*100</f>
        <v>0.08182349503214494</v>
      </c>
      <c r="D34" s="12">
        <v>4</v>
      </c>
      <c r="E34" s="12">
        <v>3</v>
      </c>
      <c r="F34" s="12"/>
      <c r="G34" s="12"/>
      <c r="H34" s="12"/>
      <c r="I34" s="12"/>
    </row>
    <row r="35" spans="1:9" ht="15">
      <c r="A35" s="11" t="s">
        <v>74</v>
      </c>
      <c r="B35" s="9">
        <f t="shared" si="2"/>
        <v>363</v>
      </c>
      <c r="C35" s="10">
        <f>B35/B10*100</f>
        <v>4.24313267095266</v>
      </c>
      <c r="D35" s="12">
        <v>353</v>
      </c>
      <c r="E35" s="12">
        <v>10</v>
      </c>
      <c r="F35" s="12">
        <v>3</v>
      </c>
      <c r="G35" s="12"/>
      <c r="H35" s="12">
        <v>9</v>
      </c>
      <c r="I35" s="12">
        <v>1</v>
      </c>
    </row>
    <row r="36" spans="1:9" ht="15">
      <c r="A36" s="11" t="s">
        <v>39</v>
      </c>
      <c r="B36" s="9">
        <f t="shared" si="2"/>
        <v>2</v>
      </c>
      <c r="C36" s="10">
        <f>B36/B10*100</f>
        <v>0.0233781414377557</v>
      </c>
      <c r="D36" s="12">
        <v>2</v>
      </c>
      <c r="E36" s="12"/>
      <c r="F36" s="12"/>
      <c r="G36" s="12"/>
      <c r="H36" s="12"/>
      <c r="I36" s="12"/>
    </row>
    <row r="37" spans="1:9" ht="15">
      <c r="A37" s="11" t="s">
        <v>40</v>
      </c>
      <c r="B37" s="9">
        <f t="shared" si="2"/>
        <v>20</v>
      </c>
      <c r="C37" s="10">
        <f>B37/B10*100</f>
        <v>0.23378141437755698</v>
      </c>
      <c r="D37" s="12">
        <v>17</v>
      </c>
      <c r="E37" s="12">
        <v>3</v>
      </c>
      <c r="F37" s="12">
        <v>1</v>
      </c>
      <c r="G37" s="12"/>
      <c r="H37" s="12"/>
      <c r="I37" s="12">
        <v>1</v>
      </c>
    </row>
    <row r="38" spans="1:9" ht="15">
      <c r="A38" s="11" t="s">
        <v>41</v>
      </c>
      <c r="B38" s="9">
        <f t="shared" si="2"/>
        <v>20</v>
      </c>
      <c r="C38" s="10">
        <f>B38/B10*100</f>
        <v>0.23378141437755698</v>
      </c>
      <c r="D38" s="12">
        <v>18</v>
      </c>
      <c r="E38" s="12">
        <v>2</v>
      </c>
      <c r="F38" s="12"/>
      <c r="G38" s="12"/>
      <c r="H38" s="12"/>
      <c r="I38" s="12"/>
    </row>
    <row r="39" spans="1:9" ht="15">
      <c r="A39" s="11" t="s">
        <v>42</v>
      </c>
      <c r="B39" s="9">
        <f t="shared" si="2"/>
        <v>297</v>
      </c>
      <c r="C39" s="10">
        <f>B39/B10*100</f>
        <v>3.471654003506721</v>
      </c>
      <c r="D39" s="12">
        <v>277</v>
      </c>
      <c r="E39" s="12">
        <v>20</v>
      </c>
      <c r="F39" s="12">
        <v>1</v>
      </c>
      <c r="G39" s="12"/>
      <c r="H39" s="12">
        <v>19</v>
      </c>
      <c r="I39" s="12">
        <v>1</v>
      </c>
    </row>
    <row r="40" spans="1:9" ht="15">
      <c r="A40" s="11" t="s">
        <v>43</v>
      </c>
      <c r="B40" s="9">
        <f t="shared" si="2"/>
        <v>3</v>
      </c>
      <c r="C40" s="10">
        <f>B40/B10*100</f>
        <v>0.03506721215663355</v>
      </c>
      <c r="D40" s="12">
        <v>3</v>
      </c>
      <c r="E40" s="12"/>
      <c r="F40" s="12"/>
      <c r="G40" s="12"/>
      <c r="H40" s="12"/>
      <c r="I40" s="12"/>
    </row>
    <row r="41" spans="1:9" ht="15">
      <c r="A41" s="11" t="s">
        <v>44</v>
      </c>
      <c r="B41" s="9">
        <f t="shared" si="2"/>
        <v>195</v>
      </c>
      <c r="C41" s="10">
        <f>B41/B10*100</f>
        <v>2.2793687901811808</v>
      </c>
      <c r="D41" s="12">
        <v>189</v>
      </c>
      <c r="E41" s="12">
        <v>6</v>
      </c>
      <c r="F41" s="12">
        <v>1</v>
      </c>
      <c r="G41" s="12"/>
      <c r="H41" s="12">
        <v>5</v>
      </c>
      <c r="I41" s="12"/>
    </row>
    <row r="42" spans="1:9" ht="15">
      <c r="A42" s="11" t="s">
        <v>75</v>
      </c>
      <c r="B42" s="9">
        <f t="shared" si="2"/>
        <v>223</v>
      </c>
      <c r="C42" s="10">
        <f>B42/B10*100</f>
        <v>2.6066627703097605</v>
      </c>
      <c r="D42" s="12">
        <v>218</v>
      </c>
      <c r="E42" s="12">
        <v>5</v>
      </c>
      <c r="F42" s="12">
        <v>1</v>
      </c>
      <c r="G42" s="12"/>
      <c r="H42" s="12">
        <v>7</v>
      </c>
      <c r="I42" s="12"/>
    </row>
    <row r="43" spans="1:9" ht="15">
      <c r="A43" s="11" t="s">
        <v>45</v>
      </c>
      <c r="B43" s="9">
        <f t="shared" si="2"/>
        <v>726</v>
      </c>
      <c r="C43" s="10">
        <f>B43/B10*100</f>
        <v>8.48626534190532</v>
      </c>
      <c r="D43" s="12">
        <v>597</v>
      </c>
      <c r="E43" s="12">
        <v>129</v>
      </c>
      <c r="F43" s="12">
        <v>5</v>
      </c>
      <c r="G43" s="12"/>
      <c r="H43" s="12">
        <v>43</v>
      </c>
      <c r="I43" s="12">
        <v>10</v>
      </c>
    </row>
    <row r="44" spans="1:9" ht="15">
      <c r="A44" s="11" t="s">
        <v>46</v>
      </c>
      <c r="B44" s="9">
        <f t="shared" si="2"/>
        <v>37</v>
      </c>
      <c r="C44" s="10">
        <f>B44/B10*100</f>
        <v>0.43249561659848046</v>
      </c>
      <c r="D44" s="12">
        <v>35</v>
      </c>
      <c r="E44" s="12">
        <v>2</v>
      </c>
      <c r="F44" s="12"/>
      <c r="G44" s="12"/>
      <c r="H44" s="12">
        <v>1</v>
      </c>
      <c r="I44" s="12">
        <v>1</v>
      </c>
    </row>
    <row r="45" spans="1:9" ht="15">
      <c r="A45" s="11" t="s">
        <v>47</v>
      </c>
      <c r="B45" s="9">
        <f t="shared" si="2"/>
        <v>163</v>
      </c>
      <c r="C45" s="10">
        <f>B45/B10*100</f>
        <v>1.9053185271770894</v>
      </c>
      <c r="D45" s="12">
        <v>151</v>
      </c>
      <c r="E45" s="12">
        <v>12</v>
      </c>
      <c r="F45" s="12"/>
      <c r="G45" s="12"/>
      <c r="H45" s="12">
        <v>4</v>
      </c>
      <c r="I45" s="12">
        <v>1</v>
      </c>
    </row>
    <row r="46" spans="1:9" ht="15">
      <c r="A46" s="11" t="s">
        <v>48</v>
      </c>
      <c r="B46" s="9">
        <f t="shared" si="2"/>
        <v>28</v>
      </c>
      <c r="C46" s="10">
        <f>B46/B10*100</f>
        <v>0.32729398012857974</v>
      </c>
      <c r="D46" s="12">
        <v>25</v>
      </c>
      <c r="E46" s="12">
        <v>3</v>
      </c>
      <c r="F46" s="12"/>
      <c r="G46" s="12"/>
      <c r="H46" s="12">
        <v>1</v>
      </c>
      <c r="I46" s="12"/>
    </row>
    <row r="47" spans="1:9" ht="15">
      <c r="A47" s="11" t="s">
        <v>49</v>
      </c>
      <c r="B47" s="9">
        <f t="shared" si="2"/>
        <v>53</v>
      </c>
      <c r="C47" s="10">
        <f>B47/B10*100</f>
        <v>0.619520748100526</v>
      </c>
      <c r="D47" s="12">
        <v>50</v>
      </c>
      <c r="E47" s="12">
        <v>3</v>
      </c>
      <c r="F47" s="12"/>
      <c r="G47" s="12"/>
      <c r="H47" s="12">
        <v>2</v>
      </c>
      <c r="I47" s="12"/>
    </row>
    <row r="48" spans="1:9" ht="15">
      <c r="A48" s="11" t="s">
        <v>50</v>
      </c>
      <c r="B48" s="9">
        <f t="shared" si="2"/>
        <v>28</v>
      </c>
      <c r="C48" s="10">
        <f>B48/B10*100</f>
        <v>0.32729398012857974</v>
      </c>
      <c r="D48" s="12">
        <v>22</v>
      </c>
      <c r="E48" s="12">
        <v>6</v>
      </c>
      <c r="F48" s="12"/>
      <c r="G48" s="12"/>
      <c r="H48" s="12">
        <v>4</v>
      </c>
      <c r="I48" s="12"/>
    </row>
    <row r="49" spans="1:9" ht="15">
      <c r="A49" s="11" t="s">
        <v>51</v>
      </c>
      <c r="B49" s="9">
        <f t="shared" si="2"/>
        <v>25</v>
      </c>
      <c r="C49" s="10">
        <f>B49/B10*100</f>
        <v>0.29222676797194624</v>
      </c>
      <c r="D49" s="12">
        <v>24</v>
      </c>
      <c r="E49" s="12">
        <v>1</v>
      </c>
      <c r="F49" s="12"/>
      <c r="G49" s="12"/>
      <c r="H49" s="12">
        <v>1</v>
      </c>
      <c r="I49" s="12"/>
    </row>
    <row r="50" spans="1:9" ht="15">
      <c r="A50" s="11" t="s">
        <v>52</v>
      </c>
      <c r="B50" s="9">
        <f t="shared" si="2"/>
        <v>5</v>
      </c>
      <c r="C50" s="10">
        <f>B50/B10*100</f>
        <v>0.058445353594389245</v>
      </c>
      <c r="D50" s="12">
        <v>5</v>
      </c>
      <c r="E50" s="12"/>
      <c r="F50" s="12"/>
      <c r="G50" s="12"/>
      <c r="H50" s="12"/>
      <c r="I50" s="12"/>
    </row>
    <row r="51" spans="1:9" ht="15">
      <c r="A51" s="11" t="s">
        <v>76</v>
      </c>
      <c r="B51" s="9">
        <f t="shared" si="2"/>
        <v>17</v>
      </c>
      <c r="C51" s="10">
        <f>B51/B10*100</f>
        <v>0.19871420222092342</v>
      </c>
      <c r="D51" s="12">
        <v>14</v>
      </c>
      <c r="E51" s="12">
        <v>3</v>
      </c>
      <c r="F51" s="12">
        <v>1</v>
      </c>
      <c r="G51" s="12"/>
      <c r="H51" s="12">
        <v>1</v>
      </c>
      <c r="I51" s="12"/>
    </row>
    <row r="52" spans="1:9" ht="15">
      <c r="A52" s="11" t="s">
        <v>53</v>
      </c>
      <c r="B52" s="9">
        <f t="shared" si="2"/>
        <v>195</v>
      </c>
      <c r="C52" s="10">
        <f>B52/B10*100</f>
        <v>2.2793687901811808</v>
      </c>
      <c r="D52" s="12">
        <v>192</v>
      </c>
      <c r="E52" s="12">
        <v>3</v>
      </c>
      <c r="F52" s="12">
        <v>2</v>
      </c>
      <c r="G52" s="12"/>
      <c r="H52" s="12">
        <v>4</v>
      </c>
      <c r="I52" s="12">
        <v>1</v>
      </c>
    </row>
    <row r="53" spans="1:9" ht="15">
      <c r="A53" s="11" t="s">
        <v>54</v>
      </c>
      <c r="B53" s="9">
        <f t="shared" si="2"/>
        <v>16</v>
      </c>
      <c r="C53" s="10">
        <f>B53/B10*100</f>
        <v>0.1870251315020456</v>
      </c>
      <c r="D53" s="12">
        <v>16</v>
      </c>
      <c r="E53" s="12"/>
      <c r="F53" s="12"/>
      <c r="G53" s="12"/>
      <c r="H53" s="12">
        <v>1</v>
      </c>
      <c r="I53" s="12"/>
    </row>
    <row r="54" spans="1:9" ht="15">
      <c r="A54" s="11" t="s">
        <v>77</v>
      </c>
      <c r="B54" s="9">
        <f t="shared" si="2"/>
        <v>38</v>
      </c>
      <c r="C54" s="10">
        <f>B54/B10*100</f>
        <v>0.44418468731735833</v>
      </c>
      <c r="D54" s="12">
        <v>36</v>
      </c>
      <c r="E54" s="12">
        <v>2</v>
      </c>
      <c r="F54" s="12">
        <v>1</v>
      </c>
      <c r="G54" s="12">
        <v>1</v>
      </c>
      <c r="H54" s="12"/>
      <c r="I54" s="12">
        <v>1</v>
      </c>
    </row>
    <row r="55" spans="1:9" ht="15">
      <c r="A55" s="11" t="s">
        <v>55</v>
      </c>
      <c r="B55" s="9">
        <f t="shared" si="2"/>
        <v>39</v>
      </c>
      <c r="C55" s="10">
        <f>B55/B10*100</f>
        <v>0.4558737580362361</v>
      </c>
      <c r="D55" s="12">
        <v>36</v>
      </c>
      <c r="E55" s="12">
        <v>3</v>
      </c>
      <c r="F55" s="12"/>
      <c r="G55" s="12"/>
      <c r="H55" s="12">
        <v>2</v>
      </c>
      <c r="I55" s="12"/>
    </row>
    <row r="56" spans="1:9" ht="15">
      <c r="A56" s="11" t="s">
        <v>56</v>
      </c>
      <c r="B56" s="9">
        <f t="shared" si="2"/>
        <v>21</v>
      </c>
      <c r="C56" s="10">
        <f>B56/B10*100</f>
        <v>0.24547048509643482</v>
      </c>
      <c r="D56" s="12">
        <v>21</v>
      </c>
      <c r="E56" s="12"/>
      <c r="F56" s="12"/>
      <c r="G56" s="12"/>
      <c r="H56" s="12">
        <v>1</v>
      </c>
      <c r="I56" s="12"/>
    </row>
    <row r="57" spans="1:9" ht="15">
      <c r="A57" s="11" t="s">
        <v>57</v>
      </c>
      <c r="B57" s="9">
        <f t="shared" si="2"/>
        <v>13</v>
      </c>
      <c r="C57" s="10">
        <f>B57/B10*100</f>
        <v>0.15195791934541203</v>
      </c>
      <c r="D57" s="12">
        <v>11</v>
      </c>
      <c r="E57" s="12">
        <v>2</v>
      </c>
      <c r="F57" s="12"/>
      <c r="G57" s="12"/>
      <c r="H57" s="12"/>
      <c r="I57" s="12"/>
    </row>
    <row r="58" spans="1:9" ht="15">
      <c r="A58" s="11" t="s">
        <v>58</v>
      </c>
      <c r="B58" s="9">
        <f t="shared" si="2"/>
        <v>2</v>
      </c>
      <c r="C58" s="10">
        <f>B58/B10*100</f>
        <v>0.0233781414377557</v>
      </c>
      <c r="D58" s="12">
        <v>2</v>
      </c>
      <c r="E58" s="12"/>
      <c r="F58" s="12"/>
      <c r="G58" s="12"/>
      <c r="H58" s="12"/>
      <c r="I58" s="12"/>
    </row>
    <row r="59" spans="1:9" ht="13.5" customHeight="1">
      <c r="A59" s="11" t="s">
        <v>59</v>
      </c>
      <c r="B59" s="9">
        <f t="shared" si="2"/>
        <v>9</v>
      </c>
      <c r="C59" s="10">
        <f>B59/B10*100</f>
        <v>0.10520163646990065</v>
      </c>
      <c r="D59" s="12">
        <v>9</v>
      </c>
      <c r="E59" s="12"/>
      <c r="F59" s="12"/>
      <c r="G59" s="12"/>
      <c r="H59" s="12">
        <v>1</v>
      </c>
      <c r="I59" s="12"/>
    </row>
    <row r="60" spans="1:9" ht="15">
      <c r="A60" s="11" t="s">
        <v>60</v>
      </c>
      <c r="B60" s="9">
        <f t="shared" si="2"/>
        <v>11</v>
      </c>
      <c r="C60" s="10">
        <f>B60/B10*100</f>
        <v>0.12857977790765635</v>
      </c>
      <c r="D60" s="12">
        <v>11</v>
      </c>
      <c r="E60" s="12"/>
      <c r="F60" s="12"/>
      <c r="G60" s="12"/>
      <c r="H60" s="12"/>
      <c r="I60" s="12"/>
    </row>
    <row r="61" spans="1:9" ht="15">
      <c r="A61" s="11" t="s">
        <v>61</v>
      </c>
      <c r="B61" s="9">
        <f t="shared" si="2"/>
        <v>29</v>
      </c>
      <c r="C61" s="10">
        <f>B61/B10*100</f>
        <v>0.3389830508474576</v>
      </c>
      <c r="D61" s="12">
        <v>28</v>
      </c>
      <c r="E61" s="12">
        <v>1</v>
      </c>
      <c r="F61" s="12"/>
      <c r="G61" s="12"/>
      <c r="H61" s="12"/>
      <c r="I61" s="12"/>
    </row>
    <row r="62" spans="1:9" ht="15">
      <c r="A62" s="11" t="s">
        <v>62</v>
      </c>
      <c r="B62" s="9">
        <f t="shared" si="2"/>
        <v>171</v>
      </c>
      <c r="C62" s="10">
        <f>B62/B10*100</f>
        <v>1.9988310929281123</v>
      </c>
      <c r="D62" s="12">
        <v>166</v>
      </c>
      <c r="E62" s="12">
        <v>5</v>
      </c>
      <c r="F62" s="12"/>
      <c r="G62" s="12"/>
      <c r="H62" s="12">
        <v>4</v>
      </c>
      <c r="I62" s="12">
        <v>2</v>
      </c>
    </row>
    <row r="63" spans="1:9" ht="15">
      <c r="A63" s="11" t="s">
        <v>63</v>
      </c>
      <c r="B63" s="9">
        <f t="shared" si="2"/>
        <v>6</v>
      </c>
      <c r="C63" s="10">
        <f>B63/B10*100</f>
        <v>0.0701344243132671</v>
      </c>
      <c r="D63" s="12">
        <v>6</v>
      </c>
      <c r="E63" s="12"/>
      <c r="F63" s="12"/>
      <c r="G63" s="12"/>
      <c r="H63" s="12">
        <v>1</v>
      </c>
      <c r="I63" s="12"/>
    </row>
    <row r="64" spans="1:9" ht="15">
      <c r="A64" s="11" t="s">
        <v>64</v>
      </c>
      <c r="B64" s="9">
        <f t="shared" si="2"/>
        <v>10</v>
      </c>
      <c r="C64" s="10">
        <f>B64/B10*100</f>
        <v>0.11689070718877849</v>
      </c>
      <c r="D64" s="12">
        <v>10</v>
      </c>
      <c r="E64" s="12"/>
      <c r="F64" s="12"/>
      <c r="G64" s="12"/>
      <c r="H64" s="12">
        <v>1</v>
      </c>
      <c r="I64" s="12"/>
    </row>
    <row r="65" spans="1:9" ht="15">
      <c r="A65" s="11" t="s">
        <v>65</v>
      </c>
      <c r="B65" s="9">
        <f t="shared" si="2"/>
        <v>9</v>
      </c>
      <c r="C65" s="10">
        <f>B65/B10*100</f>
        <v>0.10520163646990065</v>
      </c>
      <c r="D65" s="12">
        <v>9</v>
      </c>
      <c r="E65" s="12"/>
      <c r="F65" s="12"/>
      <c r="G65" s="12"/>
      <c r="H65" s="12"/>
      <c r="I65" s="12"/>
    </row>
    <row r="66" spans="1:9" ht="15">
      <c r="A66" s="11" t="s">
        <v>66</v>
      </c>
      <c r="B66" s="9">
        <f t="shared" si="2"/>
        <v>15</v>
      </c>
      <c r="C66" s="10">
        <f>B66/B10*100</f>
        <v>0.17533606078316774</v>
      </c>
      <c r="D66" s="12">
        <v>13</v>
      </c>
      <c r="E66" s="12">
        <v>2</v>
      </c>
      <c r="F66" s="12"/>
      <c r="G66" s="12"/>
      <c r="H66" s="12">
        <v>2</v>
      </c>
      <c r="I66" s="12"/>
    </row>
    <row r="67" spans="1:9" ht="15">
      <c r="A67" s="11" t="s">
        <v>67</v>
      </c>
      <c r="B67" s="9">
        <f t="shared" si="2"/>
        <v>12</v>
      </c>
      <c r="C67" s="10">
        <f>B67/B10*100</f>
        <v>0.1402688486265342</v>
      </c>
      <c r="D67" s="12">
        <v>11</v>
      </c>
      <c r="E67" s="12">
        <v>1</v>
      </c>
      <c r="F67" s="12"/>
      <c r="G67" s="12"/>
      <c r="H67" s="12">
        <v>1</v>
      </c>
      <c r="I67" s="12"/>
    </row>
    <row r="68" spans="1:9" ht="15">
      <c r="A68" s="11" t="s">
        <v>68</v>
      </c>
      <c r="B68" s="9">
        <f t="shared" si="2"/>
        <v>4</v>
      </c>
      <c r="C68" s="10">
        <f>B68/B10*100</f>
        <v>0.0467562828755114</v>
      </c>
      <c r="D68" s="12">
        <v>4</v>
      </c>
      <c r="E68" s="12"/>
      <c r="F68" s="12"/>
      <c r="G68" s="12"/>
      <c r="H68" s="12">
        <v>1</v>
      </c>
      <c r="I68" s="12"/>
    </row>
    <row r="69" spans="1:9" ht="15">
      <c r="A69" s="11" t="s">
        <v>69</v>
      </c>
      <c r="B69" s="9">
        <f t="shared" si="2"/>
        <v>20</v>
      </c>
      <c r="C69" s="10">
        <f>B69/B10*100</f>
        <v>0.23378141437755698</v>
      </c>
      <c r="D69" s="12">
        <v>19</v>
      </c>
      <c r="E69" s="12">
        <v>1</v>
      </c>
      <c r="F69" s="12"/>
      <c r="G69" s="12"/>
      <c r="H69" s="12"/>
      <c r="I69" s="12"/>
    </row>
    <row r="70" spans="1:9" ht="15">
      <c r="A70" s="11" t="s">
        <v>70</v>
      </c>
      <c r="B70" s="9">
        <f t="shared" si="2"/>
        <v>96</v>
      </c>
      <c r="C70" s="10">
        <f>B70/B10*100</f>
        <v>1.1221507890122735</v>
      </c>
      <c r="D70" s="12">
        <v>94</v>
      </c>
      <c r="E70" s="12">
        <v>2</v>
      </c>
      <c r="F70" s="12">
        <v>1</v>
      </c>
      <c r="G70" s="12"/>
      <c r="H70" s="12">
        <v>5</v>
      </c>
      <c r="I70" s="12"/>
    </row>
    <row r="71" spans="1:9" ht="15">
      <c r="A71" s="11" t="s">
        <v>71</v>
      </c>
      <c r="B71" s="9">
        <f t="shared" si="2"/>
        <v>30</v>
      </c>
      <c r="C71" s="10">
        <f>B71/B10*100</f>
        <v>0.3506721215663355</v>
      </c>
      <c r="D71" s="12">
        <v>23</v>
      </c>
      <c r="E71" s="12">
        <v>7</v>
      </c>
      <c r="F71" s="12"/>
      <c r="G71" s="12"/>
      <c r="H71" s="12"/>
      <c r="I71" s="12"/>
    </row>
    <row r="72" spans="1:9" ht="15">
      <c r="A72" s="11" t="s">
        <v>72</v>
      </c>
      <c r="B72" s="9">
        <f t="shared" si="2"/>
        <v>3</v>
      </c>
      <c r="C72" s="10">
        <f>B72/B10*100</f>
        <v>0.03506721215663355</v>
      </c>
      <c r="D72" s="12">
        <v>3</v>
      </c>
      <c r="E72" s="12"/>
      <c r="F72" s="12"/>
      <c r="G72" s="12"/>
      <c r="H72" s="12"/>
      <c r="I72" s="12"/>
    </row>
    <row r="73" spans="1:9" ht="15">
      <c r="A73" s="2"/>
      <c r="B73" s="13"/>
      <c r="C73" s="10"/>
      <c r="D73" s="2"/>
      <c r="E73" s="2"/>
      <c r="F73" s="13"/>
      <c r="G73" s="13"/>
      <c r="H73" s="13"/>
      <c r="I73" s="13"/>
    </row>
    <row r="74" spans="1:9" ht="15">
      <c r="A74" s="8"/>
      <c r="B74" s="2"/>
      <c r="C74" s="10" t="s">
        <v>10</v>
      </c>
      <c r="D74" s="2"/>
      <c r="E74" s="2"/>
      <c r="F74" s="2"/>
      <c r="G74" s="2"/>
      <c r="H74" s="2"/>
      <c r="I74" s="2"/>
    </row>
    <row r="75" spans="1:9" ht="15">
      <c r="A75" s="2" t="s">
        <v>11</v>
      </c>
      <c r="B75" s="9">
        <f>SUM(D75:E75)</f>
        <v>85</v>
      </c>
      <c r="C75" s="10">
        <f>B75/B10*100</f>
        <v>0.9935710111046172</v>
      </c>
      <c r="D75" s="14">
        <v>80</v>
      </c>
      <c r="E75" s="14">
        <v>5</v>
      </c>
      <c r="F75" s="14">
        <v>0</v>
      </c>
      <c r="G75" s="14">
        <v>0</v>
      </c>
      <c r="H75" s="14">
        <v>3</v>
      </c>
      <c r="I75" s="14">
        <v>0</v>
      </c>
    </row>
    <row r="76" spans="1:9" ht="15">
      <c r="A76" s="8" t="s">
        <v>8</v>
      </c>
      <c r="B76" s="9">
        <f>SUM(D76:E76)</f>
        <v>130</v>
      </c>
      <c r="C76" s="10">
        <f>B76/B10*100</f>
        <v>1.5195791934541203</v>
      </c>
      <c r="D76" s="14">
        <v>125</v>
      </c>
      <c r="E76" s="14">
        <v>5</v>
      </c>
      <c r="F76" s="14">
        <v>5</v>
      </c>
      <c r="G76" s="14">
        <v>1</v>
      </c>
      <c r="H76" s="14">
        <v>9</v>
      </c>
      <c r="I76" s="14">
        <v>1</v>
      </c>
    </row>
    <row r="77" spans="1:9" ht="15">
      <c r="A77" s="8" t="s">
        <v>9</v>
      </c>
      <c r="B77" s="9">
        <f>SUM(D77:E77)</f>
        <v>29</v>
      </c>
      <c r="C77" s="10">
        <f>B77/B10*100</f>
        <v>0.3389830508474576</v>
      </c>
      <c r="D77" s="9">
        <v>25</v>
      </c>
      <c r="E77" s="9">
        <v>4</v>
      </c>
      <c r="F77" s="9">
        <v>0</v>
      </c>
      <c r="G77" s="9">
        <v>0</v>
      </c>
      <c r="H77" s="9">
        <v>4</v>
      </c>
      <c r="I77" s="9">
        <v>1</v>
      </c>
    </row>
    <row r="78" spans="1:9" ht="15">
      <c r="A78" s="2"/>
      <c r="B78" s="2"/>
      <c r="C78" s="10"/>
      <c r="D78" s="2"/>
      <c r="E78" s="2"/>
      <c r="F78" s="2"/>
      <c r="G78" s="2"/>
      <c r="H78" s="2"/>
      <c r="I78" s="2"/>
    </row>
    <row r="79" spans="1:9" ht="15">
      <c r="A79" s="2" t="s">
        <v>80</v>
      </c>
      <c r="B79" s="9">
        <f>SUM(D79:E79)</f>
        <v>18</v>
      </c>
      <c r="C79" s="10"/>
      <c r="D79" s="2">
        <v>17</v>
      </c>
      <c r="E79" s="2">
        <v>1</v>
      </c>
      <c r="F79" s="2">
        <v>1</v>
      </c>
      <c r="G79" s="2"/>
      <c r="H79" s="2"/>
      <c r="I79" s="2"/>
    </row>
    <row r="80" spans="1:9" ht="15">
      <c r="A80" s="2" t="s">
        <v>81</v>
      </c>
      <c r="B80" s="15">
        <f>SUM(B79,B10)</f>
        <v>8573</v>
      </c>
      <c r="C80" s="10"/>
      <c r="D80" s="15">
        <f aca="true" t="shared" si="3" ref="D80:I80">SUM(D79,D10)</f>
        <v>7498</v>
      </c>
      <c r="E80" s="15">
        <f t="shared" si="3"/>
        <v>1075</v>
      </c>
      <c r="F80" s="15">
        <f t="shared" si="3"/>
        <v>55</v>
      </c>
      <c r="G80" s="15">
        <f t="shared" si="3"/>
        <v>10</v>
      </c>
      <c r="H80" s="15">
        <f t="shared" si="3"/>
        <v>399</v>
      </c>
      <c r="I80" s="15">
        <f t="shared" si="3"/>
        <v>115</v>
      </c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4.25">
      <c r="A82" s="19" t="s">
        <v>79</v>
      </c>
      <c r="B82" s="19"/>
      <c r="C82" s="19"/>
      <c r="D82" s="19"/>
      <c r="E82" s="19"/>
      <c r="F82" s="19"/>
      <c r="G82" s="19"/>
      <c r="H82" s="19"/>
      <c r="I82" s="19"/>
    </row>
    <row r="83" spans="1:9" ht="15">
      <c r="A83" s="18" t="s">
        <v>17</v>
      </c>
      <c r="B83" s="18"/>
      <c r="C83" s="18"/>
      <c r="D83" s="18"/>
      <c r="E83" s="18"/>
      <c r="F83" s="18"/>
      <c r="G83" s="18"/>
      <c r="H83" s="18"/>
      <c r="I83" s="18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</sheetData>
  <sheetProtection password="975D" sheet="1"/>
  <mergeCells count="9">
    <mergeCell ref="A1:I1"/>
    <mergeCell ref="F6:G6"/>
    <mergeCell ref="H6:I6"/>
    <mergeCell ref="B6:E6"/>
    <mergeCell ref="A82:I82"/>
    <mergeCell ref="A83:I83"/>
    <mergeCell ref="A2:I2"/>
    <mergeCell ref="A3:I3"/>
    <mergeCell ref="A4:I4"/>
  </mergeCells>
  <hyperlinks>
    <hyperlink ref="A82:D82" r:id="rId1" display="[Fall 2001 - Fact Sheet]"/>
    <hyperlink ref="A83:D83" r:id="rId2" display="[Institutional Research Home]"/>
    <hyperlink ref="A82:I82" r:id="rId3" display="[Spring 2014 - Fact Sheet]"/>
    <hyperlink ref="A83:I83" r:id="rId4" display="[Institutional Research Home]"/>
  </hyperlinks>
  <printOptions/>
  <pageMargins left="0.75" right="0.75" top="1" bottom="1" header="0.5" footer="0.5"/>
  <pageSetup fitToHeight="1" fitToWidth="1" horizontalDpi="600" verticalDpi="600" orientation="portrait" scale="52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2014-11-04T14:33:48Z</cp:lastPrinted>
  <dcterms:created xsi:type="dcterms:W3CDTF">2001-11-23T02:24:06Z</dcterms:created>
  <dcterms:modified xsi:type="dcterms:W3CDTF">2014-11-26T18:24:41Z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